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AST SENA BY ELEC 2014" sheetId="2" r:id="rId1"/>
    <sheet name="Sheet2" sheetId="9" r:id="rId2"/>
  </sheets>
  <calcPr calcId="144525"/>
</workbook>
</file>

<file path=xl/calcChain.xml><?xml version="1.0" encoding="utf-8"?>
<calcChain xmlns="http://schemas.openxmlformats.org/spreadsheetml/2006/main">
  <c r="N31" i="2" l="1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I40" i="2"/>
  <c r="C40" i="2"/>
  <c r="D40" i="2"/>
  <c r="E40" i="2"/>
  <c r="F40" i="2"/>
  <c r="B40" i="2"/>
  <c r="O39" i="2"/>
  <c r="O38" i="2"/>
  <c r="O37" i="2"/>
  <c r="O40" i="2" s="1"/>
  <c r="N40" i="2"/>
  <c r="I31" i="2"/>
  <c r="E31" i="2"/>
  <c r="F31" i="2"/>
  <c r="B31" i="2"/>
  <c r="C31" i="2"/>
  <c r="G37" i="2"/>
  <c r="G40" i="2" s="1"/>
  <c r="D37" i="2"/>
  <c r="G28" i="2"/>
  <c r="L28" i="2" s="1"/>
  <c r="D28" i="2"/>
  <c r="G25" i="2"/>
  <c r="L25" i="2" s="1"/>
  <c r="D25" i="2"/>
  <c r="K31" i="2"/>
  <c r="G22" i="2"/>
  <c r="L22" i="2" s="1"/>
  <c r="D22" i="2"/>
  <c r="G19" i="2"/>
  <c r="L19" i="2" s="1"/>
  <c r="D19" i="2"/>
  <c r="G16" i="2"/>
  <c r="L16" i="2" s="1"/>
  <c r="D16" i="2"/>
  <c r="G13" i="2"/>
  <c r="J13" i="2" s="1"/>
  <c r="D13" i="2"/>
  <c r="G10" i="2"/>
  <c r="J10" i="2" s="1"/>
  <c r="D10" i="2"/>
  <c r="D31" i="2" s="1"/>
  <c r="H16" i="2" l="1"/>
  <c r="H40" i="2"/>
  <c r="G31" i="2"/>
  <c r="H37" i="2"/>
  <c r="L37" i="2"/>
  <c r="J37" i="2"/>
  <c r="H31" i="2"/>
  <c r="J25" i="2"/>
  <c r="J28" i="2"/>
  <c r="H25" i="2"/>
  <c r="H28" i="2"/>
  <c r="L31" i="2"/>
  <c r="J31" i="2"/>
  <c r="J16" i="2"/>
  <c r="J19" i="2"/>
  <c r="J22" i="2"/>
  <c r="H19" i="2"/>
  <c r="H22" i="2"/>
  <c r="H13" i="2"/>
  <c r="L13" i="2"/>
  <c r="L10" i="2"/>
  <c r="H10" i="2"/>
  <c r="J40" i="2" l="1"/>
  <c r="L40" i="2"/>
</calcChain>
</file>

<file path=xl/sharedStrings.xml><?xml version="1.0" encoding="utf-8"?>
<sst xmlns="http://schemas.openxmlformats.org/spreadsheetml/2006/main" count="89" uniqueCount="35">
  <si>
    <t>UMUBARE W'ABAGOMBAGA GUTORA</t>
  </si>
  <si>
    <t>GABO</t>
  </si>
  <si>
    <t>GORE</t>
  </si>
  <si>
    <t>BOSE</t>
  </si>
  <si>
    <t>UMUBARE W'ABATOYE</t>
  </si>
  <si>
    <t>%</t>
  </si>
  <si>
    <t>ABATOYE NEZA</t>
  </si>
  <si>
    <t>IMFABUSA</t>
  </si>
  <si>
    <t>REPUBULIKA Y'U RWANDA</t>
  </si>
  <si>
    <t>KOMISIYO Y'IGIHUGU Y'AMATORA</t>
  </si>
  <si>
    <t>INTARA Y'IBURASIRAZUBA</t>
  </si>
  <si>
    <t>Umuhuzabikorwa w'imirimo y'amatora</t>
  </si>
  <si>
    <t>AKARERE/ SITE Y'ITORA</t>
  </si>
  <si>
    <t>TOTAL</t>
  </si>
  <si>
    <t>ICYEGERANYO CY'AMATORA YO KUZUZA SENA, KUWA 29 KANAMA 2014</t>
  </si>
  <si>
    <t>ABAKANDIDA</t>
  </si>
  <si>
    <t>AMAJWI BABONYE</t>
  </si>
  <si>
    <t>UWARUSHIJE ABANDI AMAJWI</t>
  </si>
  <si>
    <t>KAZARWA Gertrude</t>
  </si>
  <si>
    <t>MUHIMPUNDU Claudette</t>
  </si>
  <si>
    <t>BAGWANEZA Theopiste</t>
  </si>
  <si>
    <t>AMAJWI</t>
  </si>
  <si>
    <t>KAYONZA</t>
  </si>
  <si>
    <t>KIREHE</t>
  </si>
  <si>
    <t>NGOMA</t>
  </si>
  <si>
    <t>GATSIBO</t>
  </si>
  <si>
    <t>NYAGATARE</t>
  </si>
  <si>
    <t>BUGESERA</t>
  </si>
  <si>
    <t>RWAMAGANA</t>
  </si>
  <si>
    <t>Bikorewe i Rwamagana, kuwa 29 Kanama 2014</t>
  </si>
  <si>
    <t>KAYIRANGA R. Frank</t>
  </si>
  <si>
    <t>mu Ntara y'Iburasirazuba</t>
  </si>
  <si>
    <t>IBURASIRAZUBA</t>
  </si>
  <si>
    <t>IFASI Y'ITORA</t>
  </si>
  <si>
    <t>ICYEGERANYO CY'AMATORA YO KUZUZA SENA, KUWA 29 KANAMA 2014 MU NTARA Y'IBURASIRAZUBA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</si>
</sst>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/>
    <xf numFmtId="0" fontId="3" fillId="0" borderId="0" xfId="0" applyFont="1"/>
    <xf numFmtId="0" fontId="2" fillId="0" borderId="0" xfId="0" applyFont="1"/>
    <xf numFmtId="43" fontId="6" fillId="0" borderId="0" xfId="1" applyFont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2" xfId="1" applyNumberFormat="1" applyFont="1" applyBorder="1" applyAlignment="1">
      <alignment vertical="top"/>
    </xf>
    <xf numFmtId="43" fontId="2" fillId="0" borderId="2" xfId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3" xfId="0" applyFont="1" applyBorder="1" applyAlignment="1">
      <alignment vertical="top" wrapText="1"/>
    </xf>
    <xf numFmtId="164" fontId="3" fillId="0" borderId="12" xfId="1" applyNumberFormat="1" applyFont="1" applyBorder="1" applyAlignment="1">
      <alignment vertical="top"/>
    </xf>
    <xf numFmtId="43" fontId="3" fillId="0" borderId="13" xfId="1" applyFont="1" applyBorder="1" applyAlignment="1">
      <alignment vertical="top"/>
    </xf>
    <xf numFmtId="0" fontId="3" fillId="0" borderId="14" xfId="0" applyFont="1" applyBorder="1" applyAlignment="1">
      <alignment vertical="top"/>
    </xf>
    <xf numFmtId="164" fontId="3" fillId="0" borderId="4" xfId="1" applyNumberFormat="1" applyFont="1" applyBorder="1" applyAlignment="1">
      <alignment vertical="top"/>
    </xf>
    <xf numFmtId="43" fontId="3" fillId="0" borderId="14" xfId="1" applyFont="1" applyBorder="1" applyAlignment="1">
      <alignment vertical="top"/>
    </xf>
    <xf numFmtId="0" fontId="2" fillId="0" borderId="0" xfId="0" applyFont="1" applyAlignment="1">
      <alignment vertical="top"/>
    </xf>
    <xf numFmtId="43" fontId="3" fillId="0" borderId="4" xfId="1" applyFont="1" applyBorder="1" applyAlignment="1">
      <alignment vertical="top"/>
    </xf>
    <xf numFmtId="2" fontId="2" fillId="0" borderId="2" xfId="1" applyNumberFormat="1" applyFont="1" applyBorder="1" applyAlignment="1">
      <alignment vertical="top"/>
    </xf>
    <xf numFmtId="2" fontId="3" fillId="0" borderId="13" xfId="1" applyNumberFormat="1" applyFont="1" applyBorder="1" applyAlignment="1">
      <alignment vertical="top"/>
    </xf>
    <xf numFmtId="164" fontId="3" fillId="0" borderId="14" xfId="1" applyNumberFormat="1" applyFont="1" applyBorder="1" applyAlignment="1">
      <alignment vertical="top"/>
    </xf>
    <xf numFmtId="2" fontId="3" fillId="0" borderId="14" xfId="1" applyNumberFormat="1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164" fontId="2" fillId="0" borderId="5" xfId="1" applyNumberFormat="1" applyFont="1" applyBorder="1" applyAlignment="1">
      <alignment vertical="top"/>
    </xf>
    <xf numFmtId="43" fontId="7" fillId="0" borderId="5" xfId="1" applyFont="1" applyBorder="1" applyAlignment="1">
      <alignment vertical="top"/>
    </xf>
    <xf numFmtId="0" fontId="7" fillId="0" borderId="5" xfId="1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43" fontId="6" fillId="0" borderId="0" xfId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164" fontId="2" fillId="0" borderId="19" xfId="1" applyNumberFormat="1" applyFont="1" applyBorder="1" applyAlignment="1">
      <alignment vertical="top"/>
    </xf>
    <xf numFmtId="43" fontId="7" fillId="0" borderId="19" xfId="1" applyFont="1" applyBorder="1" applyAlignment="1">
      <alignment vertical="top"/>
    </xf>
    <xf numFmtId="0" fontId="7" fillId="0" borderId="19" xfId="1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16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center" vertical="top"/>
    </xf>
    <xf numFmtId="164" fontId="3" fillId="0" borderId="12" xfId="1" applyNumberFormat="1" applyFont="1" applyBorder="1" applyAlignment="1">
      <alignment horizontal="center" vertical="top"/>
    </xf>
    <xf numFmtId="164" fontId="3" fillId="0" borderId="8" xfId="1" applyNumberFormat="1" applyFont="1" applyBorder="1" applyAlignment="1">
      <alignment horizontal="center" vertical="top"/>
    </xf>
    <xf numFmtId="43" fontId="6" fillId="0" borderId="6" xfId="1" applyFont="1" applyBorder="1" applyAlignment="1">
      <alignment horizontal="center" vertical="top"/>
    </xf>
    <xf numFmtId="43" fontId="6" fillId="0" borderId="12" xfId="1" applyFont="1" applyBorder="1" applyAlignment="1">
      <alignment horizontal="center" vertical="top"/>
    </xf>
    <xf numFmtId="43" fontId="6" fillId="0" borderId="8" xfId="1" applyFont="1" applyBorder="1" applyAlignment="1">
      <alignment horizontal="center" vertical="top"/>
    </xf>
    <xf numFmtId="164" fontId="6" fillId="0" borderId="6" xfId="1" applyNumberFormat="1" applyFont="1" applyBorder="1" applyAlignment="1">
      <alignment horizontal="center" vertical="top"/>
    </xf>
    <xf numFmtId="164" fontId="6" fillId="0" borderId="12" xfId="1" applyNumberFormat="1" applyFont="1" applyBorder="1" applyAlignment="1">
      <alignment horizontal="center" vertical="top"/>
    </xf>
    <xf numFmtId="164" fontId="6" fillId="0" borderId="8" xfId="1" applyNumberFormat="1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43" fontId="6" fillId="0" borderId="24" xfId="1" applyFont="1" applyBorder="1" applyAlignment="1">
      <alignment horizontal="center" vertical="top" wrapText="1"/>
    </xf>
    <xf numFmtId="43" fontId="6" fillId="0" borderId="27" xfId="1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165" fontId="3" fillId="0" borderId="6" xfId="1" applyNumberFormat="1" applyFont="1" applyBorder="1" applyAlignment="1">
      <alignment horizontal="center" vertical="top"/>
    </xf>
    <xf numFmtId="165" fontId="3" fillId="0" borderId="12" xfId="1" applyNumberFormat="1" applyFont="1" applyBorder="1" applyAlignment="1">
      <alignment horizontal="center" vertical="top"/>
    </xf>
    <xf numFmtId="165" fontId="3" fillId="0" borderId="8" xfId="1" applyNumberFormat="1" applyFont="1" applyBorder="1" applyAlignment="1">
      <alignment horizontal="center" vertical="top"/>
    </xf>
    <xf numFmtId="0" fontId="3" fillId="0" borderId="2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66675</xdr:rowOff>
    </xdr:from>
    <xdr:to>
      <xdr:col>0</xdr:col>
      <xdr:colOff>857249</xdr:colOff>
      <xdr:row>4</xdr:row>
      <xdr:rowOff>57538</xdr:rowOff>
    </xdr:to>
    <xdr:pic>
      <xdr:nvPicPr>
        <xdr:cNvPr id="2" name="Picture 3" descr="rwa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4" y="66675"/>
          <a:ext cx="695325" cy="800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419100</xdr:colOff>
      <xdr:row>0</xdr:row>
      <xdr:rowOff>0</xdr:rowOff>
    </xdr:from>
    <xdr:to>
      <xdr:col>15</xdr:col>
      <xdr:colOff>1226392</xdr:colOff>
      <xdr:row>3</xdr:row>
      <xdr:rowOff>133739</xdr:rowOff>
    </xdr:to>
    <xdr:pic>
      <xdr:nvPicPr>
        <xdr:cNvPr id="3" name="Picture 4" descr="logoN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7725" y="0"/>
          <a:ext cx="807292" cy="74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G32" workbookViewId="0">
      <selection activeCell="P44" sqref="P44"/>
    </sheetView>
  </sheetViews>
  <sheetFormatPr defaultRowHeight="15.75" x14ac:dyDescent="0.25"/>
  <cols>
    <col min="1" max="1" width="17.42578125" style="6" customWidth="1"/>
    <col min="2" max="3" width="8.7109375" style="5" customWidth="1"/>
    <col min="4" max="4" width="11.42578125" style="5" customWidth="1"/>
    <col min="5" max="6" width="8.7109375" style="5" customWidth="1"/>
    <col min="7" max="7" width="11.42578125" style="5" customWidth="1"/>
    <col min="8" max="8" width="9.7109375" style="7" customWidth="1"/>
    <col min="9" max="9" width="12.7109375" style="5" customWidth="1"/>
    <col min="10" max="10" width="9.140625" style="7" customWidth="1"/>
    <col min="11" max="11" width="12.7109375" style="5" customWidth="1"/>
    <col min="12" max="12" width="9.7109375" style="7" customWidth="1"/>
    <col min="13" max="13" width="29.7109375" style="5" customWidth="1"/>
    <col min="14" max="14" width="14.42578125" style="5" customWidth="1"/>
    <col min="15" max="15" width="20" style="5" customWidth="1"/>
    <col min="16" max="16" width="26.28515625" style="5" customWidth="1"/>
    <col min="17" max="16384" width="9.140625" style="5"/>
  </cols>
  <sheetData>
    <row r="1" spans="1:26" s="2" customFormat="1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x14ac:dyDescent="0.25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16.5" customHeight="1" x14ac:dyDescent="0.25">
      <c r="A3" s="46" t="s">
        <v>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3"/>
      <c r="R4" s="3"/>
      <c r="S4" s="3"/>
      <c r="T4" s="3"/>
      <c r="U4" s="3"/>
      <c r="V4" s="3"/>
      <c r="W4" s="3"/>
      <c r="X4" s="3"/>
      <c r="Y4" s="3"/>
      <c r="Z4" s="3"/>
    </row>
    <row r="6" spans="1:26" ht="18.75" x14ac:dyDescent="0.3">
      <c r="A6" s="4"/>
      <c r="B6" s="4"/>
      <c r="C6" s="4"/>
      <c r="D6" s="77" t="s">
        <v>14</v>
      </c>
      <c r="E6" s="78"/>
      <c r="F6" s="78"/>
      <c r="G6" s="78"/>
      <c r="H6" s="78"/>
      <c r="I6" s="78"/>
      <c r="J6" s="78"/>
      <c r="K6" s="78"/>
      <c r="L6" s="78"/>
      <c r="M6" s="79"/>
      <c r="N6" s="4"/>
      <c r="O6" s="4"/>
      <c r="P6" s="4"/>
    </row>
    <row r="7" spans="1:26" ht="16.5" thickBot="1" x14ac:dyDescent="0.3"/>
    <row r="8" spans="1:26" s="8" customFormat="1" ht="29.25" customHeight="1" thickTop="1" x14ac:dyDescent="0.25">
      <c r="A8" s="64" t="s">
        <v>12</v>
      </c>
      <c r="B8" s="66" t="s">
        <v>0</v>
      </c>
      <c r="C8" s="66"/>
      <c r="D8" s="66"/>
      <c r="E8" s="66" t="s">
        <v>4</v>
      </c>
      <c r="F8" s="66"/>
      <c r="G8" s="66"/>
      <c r="H8" s="67" t="s">
        <v>5</v>
      </c>
      <c r="I8" s="66" t="s">
        <v>6</v>
      </c>
      <c r="J8" s="67" t="s">
        <v>5</v>
      </c>
      <c r="K8" s="66" t="s">
        <v>7</v>
      </c>
      <c r="L8" s="67" t="s">
        <v>5</v>
      </c>
      <c r="M8" s="66" t="s">
        <v>15</v>
      </c>
      <c r="N8" s="66" t="s">
        <v>16</v>
      </c>
      <c r="O8" s="66"/>
      <c r="P8" s="62" t="s">
        <v>17</v>
      </c>
    </row>
    <row r="9" spans="1:26" s="8" customFormat="1" ht="20.25" customHeight="1" thickBot="1" x14ac:dyDescent="0.3">
      <c r="A9" s="65"/>
      <c r="B9" s="37" t="s">
        <v>1</v>
      </c>
      <c r="C9" s="37" t="s">
        <v>2</v>
      </c>
      <c r="D9" s="37" t="s">
        <v>3</v>
      </c>
      <c r="E9" s="37" t="s">
        <v>1</v>
      </c>
      <c r="F9" s="37" t="s">
        <v>2</v>
      </c>
      <c r="G9" s="37" t="s">
        <v>3</v>
      </c>
      <c r="H9" s="68"/>
      <c r="I9" s="69"/>
      <c r="J9" s="68"/>
      <c r="K9" s="69"/>
      <c r="L9" s="68"/>
      <c r="M9" s="69"/>
      <c r="N9" s="37" t="s">
        <v>21</v>
      </c>
      <c r="O9" s="37" t="s">
        <v>5</v>
      </c>
      <c r="P9" s="63"/>
    </row>
    <row r="10" spans="1:26" s="12" customFormat="1" ht="20.25" customHeight="1" x14ac:dyDescent="0.25">
      <c r="A10" s="50" t="s">
        <v>27</v>
      </c>
      <c r="B10" s="53">
        <v>46</v>
      </c>
      <c r="C10" s="53">
        <v>29</v>
      </c>
      <c r="D10" s="53">
        <f>+B10+C10</f>
        <v>75</v>
      </c>
      <c r="E10" s="53">
        <v>46</v>
      </c>
      <c r="F10" s="53">
        <v>29</v>
      </c>
      <c r="G10" s="53">
        <f>+E10+F10</f>
        <v>75</v>
      </c>
      <c r="H10" s="56">
        <f>+G10*100/D10</f>
        <v>100</v>
      </c>
      <c r="I10" s="53">
        <v>75</v>
      </c>
      <c r="J10" s="59">
        <f>+I10*100/G10</f>
        <v>100</v>
      </c>
      <c r="K10" s="53">
        <v>0</v>
      </c>
      <c r="L10" s="56">
        <f>+K10*100/G10</f>
        <v>0</v>
      </c>
      <c r="M10" s="9" t="s">
        <v>18</v>
      </c>
      <c r="N10" s="10">
        <v>56</v>
      </c>
      <c r="O10" s="11">
        <f>+N10*100/I10</f>
        <v>74.666666666666671</v>
      </c>
      <c r="P10" s="47" t="s">
        <v>18</v>
      </c>
    </row>
    <row r="11" spans="1:26" s="12" customFormat="1" ht="20.25" customHeight="1" x14ac:dyDescent="0.25">
      <c r="A11" s="51"/>
      <c r="B11" s="54"/>
      <c r="C11" s="54"/>
      <c r="D11" s="54"/>
      <c r="E11" s="54"/>
      <c r="F11" s="54"/>
      <c r="G11" s="54"/>
      <c r="H11" s="57"/>
      <c r="I11" s="54"/>
      <c r="J11" s="60"/>
      <c r="K11" s="54"/>
      <c r="L11" s="57"/>
      <c r="M11" s="13" t="s">
        <v>19</v>
      </c>
      <c r="N11" s="14">
        <v>10</v>
      </c>
      <c r="O11" s="15">
        <f>N11/I10*100</f>
        <v>13.333333333333334</v>
      </c>
      <c r="P11" s="48"/>
    </row>
    <row r="12" spans="1:26" s="12" customFormat="1" ht="20.25" customHeight="1" thickBot="1" x14ac:dyDescent="0.3">
      <c r="A12" s="52"/>
      <c r="B12" s="55"/>
      <c r="C12" s="55"/>
      <c r="D12" s="55"/>
      <c r="E12" s="55"/>
      <c r="F12" s="55"/>
      <c r="G12" s="55"/>
      <c r="H12" s="58"/>
      <c r="I12" s="55"/>
      <c r="J12" s="61"/>
      <c r="K12" s="55"/>
      <c r="L12" s="58"/>
      <c r="M12" s="16" t="s">
        <v>20</v>
      </c>
      <c r="N12" s="17">
        <v>9</v>
      </c>
      <c r="O12" s="18">
        <f>N12/I10*100</f>
        <v>12</v>
      </c>
      <c r="P12" s="49"/>
    </row>
    <row r="13" spans="1:26" s="12" customFormat="1" ht="20.25" customHeight="1" x14ac:dyDescent="0.25">
      <c r="A13" s="50" t="s">
        <v>28</v>
      </c>
      <c r="B13" s="53">
        <v>43</v>
      </c>
      <c r="C13" s="53">
        <v>28</v>
      </c>
      <c r="D13" s="53">
        <f>+B13+C13</f>
        <v>71</v>
      </c>
      <c r="E13" s="53">
        <v>43</v>
      </c>
      <c r="F13" s="53">
        <v>28</v>
      </c>
      <c r="G13" s="53">
        <f>+E13+F13</f>
        <v>71</v>
      </c>
      <c r="H13" s="56">
        <f>+G13*100/D13</f>
        <v>100</v>
      </c>
      <c r="I13" s="53">
        <v>71</v>
      </c>
      <c r="J13" s="59">
        <f>+I13*100/G13</f>
        <v>100</v>
      </c>
      <c r="K13" s="53">
        <v>0</v>
      </c>
      <c r="L13" s="56">
        <f>+K13*100/G13</f>
        <v>0</v>
      </c>
      <c r="M13" s="9" t="s">
        <v>18</v>
      </c>
      <c r="N13" s="10">
        <v>41</v>
      </c>
      <c r="O13" s="11">
        <f>N13/I13*100</f>
        <v>57.74647887323944</v>
      </c>
      <c r="P13" s="47" t="s">
        <v>18</v>
      </c>
    </row>
    <row r="14" spans="1:26" s="12" customFormat="1" ht="20.25" customHeight="1" x14ac:dyDescent="0.25">
      <c r="A14" s="51"/>
      <c r="B14" s="54"/>
      <c r="C14" s="54"/>
      <c r="D14" s="54"/>
      <c r="E14" s="54"/>
      <c r="F14" s="54"/>
      <c r="G14" s="54"/>
      <c r="H14" s="57"/>
      <c r="I14" s="54"/>
      <c r="J14" s="60"/>
      <c r="K14" s="54"/>
      <c r="L14" s="57"/>
      <c r="M14" s="13" t="s">
        <v>19</v>
      </c>
      <c r="N14" s="14">
        <v>14</v>
      </c>
      <c r="O14" s="15">
        <f>N14/I13*100</f>
        <v>19.718309859154928</v>
      </c>
      <c r="P14" s="48"/>
    </row>
    <row r="15" spans="1:26" s="12" customFormat="1" ht="20.25" customHeight="1" thickBot="1" x14ac:dyDescent="0.3">
      <c r="A15" s="52"/>
      <c r="B15" s="55"/>
      <c r="C15" s="55"/>
      <c r="D15" s="55"/>
      <c r="E15" s="55"/>
      <c r="F15" s="55"/>
      <c r="G15" s="55"/>
      <c r="H15" s="58"/>
      <c r="I15" s="55"/>
      <c r="J15" s="61"/>
      <c r="K15" s="55"/>
      <c r="L15" s="58"/>
      <c r="M15" s="16" t="s">
        <v>20</v>
      </c>
      <c r="N15" s="17">
        <v>16</v>
      </c>
      <c r="O15" s="18">
        <f>N15/I13*100</f>
        <v>22.535211267605636</v>
      </c>
      <c r="P15" s="49"/>
    </row>
    <row r="16" spans="1:26" s="19" customFormat="1" ht="20.25" customHeight="1" x14ac:dyDescent="0.25">
      <c r="A16" s="50" t="s">
        <v>22</v>
      </c>
      <c r="B16" s="53">
        <v>39</v>
      </c>
      <c r="C16" s="53">
        <v>23</v>
      </c>
      <c r="D16" s="53">
        <f>+B16+C16</f>
        <v>62</v>
      </c>
      <c r="E16" s="53">
        <v>36</v>
      </c>
      <c r="F16" s="53">
        <v>21</v>
      </c>
      <c r="G16" s="53">
        <f>+E16+F16</f>
        <v>57</v>
      </c>
      <c r="H16" s="56">
        <f>+G16*100/D16</f>
        <v>91.935483870967744</v>
      </c>
      <c r="I16" s="53">
        <v>57</v>
      </c>
      <c r="J16" s="59">
        <f>+I16*100/G16</f>
        <v>100</v>
      </c>
      <c r="K16" s="53">
        <v>0</v>
      </c>
      <c r="L16" s="56">
        <f>+K16*100/G16</f>
        <v>0</v>
      </c>
      <c r="M16" s="9" t="s">
        <v>18</v>
      </c>
      <c r="N16" s="10">
        <v>41</v>
      </c>
      <c r="O16" s="11">
        <f>N16/I16*100</f>
        <v>71.929824561403507</v>
      </c>
      <c r="P16" s="47" t="s">
        <v>18</v>
      </c>
    </row>
    <row r="17" spans="1:16" ht="20.25" customHeight="1" x14ac:dyDescent="0.25">
      <c r="A17" s="51"/>
      <c r="B17" s="54"/>
      <c r="C17" s="54"/>
      <c r="D17" s="54"/>
      <c r="E17" s="54"/>
      <c r="F17" s="54"/>
      <c r="G17" s="54"/>
      <c r="H17" s="57"/>
      <c r="I17" s="54"/>
      <c r="J17" s="60"/>
      <c r="K17" s="54"/>
      <c r="L17" s="57"/>
      <c r="M17" s="13" t="s">
        <v>19</v>
      </c>
      <c r="N17" s="14">
        <v>10</v>
      </c>
      <c r="O17" s="15">
        <f>N17/I16*100</f>
        <v>17.543859649122805</v>
      </c>
      <c r="P17" s="48"/>
    </row>
    <row r="18" spans="1:16" ht="20.25" customHeight="1" thickBot="1" x14ac:dyDescent="0.3">
      <c r="A18" s="52"/>
      <c r="B18" s="55"/>
      <c r="C18" s="55"/>
      <c r="D18" s="55"/>
      <c r="E18" s="55"/>
      <c r="F18" s="55"/>
      <c r="G18" s="55"/>
      <c r="H18" s="58"/>
      <c r="I18" s="55"/>
      <c r="J18" s="61"/>
      <c r="K18" s="55"/>
      <c r="L18" s="58"/>
      <c r="M18" s="16" t="s">
        <v>20</v>
      </c>
      <c r="N18" s="17">
        <v>6</v>
      </c>
      <c r="O18" s="18">
        <f>N18/I16*100</f>
        <v>10.526315789473683</v>
      </c>
      <c r="P18" s="49"/>
    </row>
    <row r="19" spans="1:16" ht="20.25" customHeight="1" x14ac:dyDescent="0.25">
      <c r="A19" s="50" t="s">
        <v>23</v>
      </c>
      <c r="B19" s="53">
        <v>40</v>
      </c>
      <c r="C19" s="53">
        <v>21</v>
      </c>
      <c r="D19" s="53">
        <f>+B19+C19</f>
        <v>61</v>
      </c>
      <c r="E19" s="53">
        <v>40</v>
      </c>
      <c r="F19" s="53">
        <v>21</v>
      </c>
      <c r="G19" s="53">
        <f>+E19+F19</f>
        <v>61</v>
      </c>
      <c r="H19" s="56">
        <f>+G19*100/D19</f>
        <v>100</v>
      </c>
      <c r="I19" s="53">
        <v>61</v>
      </c>
      <c r="J19" s="59">
        <f>+I19*100/G19</f>
        <v>100</v>
      </c>
      <c r="K19" s="53">
        <v>0</v>
      </c>
      <c r="L19" s="56">
        <f>+K19*100/G19</f>
        <v>0</v>
      </c>
      <c r="M19" s="9" t="s">
        <v>18</v>
      </c>
      <c r="N19" s="10">
        <v>56</v>
      </c>
      <c r="O19" s="11">
        <f>N19/I19*100</f>
        <v>91.803278688524586</v>
      </c>
      <c r="P19" s="47" t="s">
        <v>18</v>
      </c>
    </row>
    <row r="20" spans="1:16" ht="20.25" customHeight="1" x14ac:dyDescent="0.25">
      <c r="A20" s="51"/>
      <c r="B20" s="54"/>
      <c r="C20" s="54"/>
      <c r="D20" s="54"/>
      <c r="E20" s="54"/>
      <c r="F20" s="54"/>
      <c r="G20" s="54"/>
      <c r="H20" s="57"/>
      <c r="I20" s="54"/>
      <c r="J20" s="60"/>
      <c r="K20" s="54"/>
      <c r="L20" s="57"/>
      <c r="M20" s="13" t="s">
        <v>19</v>
      </c>
      <c r="N20" s="14">
        <v>1</v>
      </c>
      <c r="O20" s="15">
        <f>N20/I19*100</f>
        <v>1.639344262295082</v>
      </c>
      <c r="P20" s="48"/>
    </row>
    <row r="21" spans="1:16" ht="20.25" customHeight="1" thickBot="1" x14ac:dyDescent="0.3">
      <c r="A21" s="52"/>
      <c r="B21" s="55"/>
      <c r="C21" s="55"/>
      <c r="D21" s="55"/>
      <c r="E21" s="55"/>
      <c r="F21" s="55"/>
      <c r="G21" s="55"/>
      <c r="H21" s="58"/>
      <c r="I21" s="55"/>
      <c r="J21" s="61"/>
      <c r="K21" s="55"/>
      <c r="L21" s="58"/>
      <c r="M21" s="16" t="s">
        <v>20</v>
      </c>
      <c r="N21" s="17">
        <v>4</v>
      </c>
      <c r="O21" s="18">
        <f>N21/I19*100</f>
        <v>6.557377049180328</v>
      </c>
      <c r="P21" s="49"/>
    </row>
    <row r="22" spans="1:16" ht="20.25" customHeight="1" x14ac:dyDescent="0.25">
      <c r="A22" s="50" t="s">
        <v>24</v>
      </c>
      <c r="B22" s="53">
        <v>37</v>
      </c>
      <c r="C22" s="53">
        <v>33</v>
      </c>
      <c r="D22" s="53">
        <f>+B22+C22</f>
        <v>70</v>
      </c>
      <c r="E22" s="53">
        <v>35</v>
      </c>
      <c r="F22" s="53">
        <v>33</v>
      </c>
      <c r="G22" s="53">
        <f>+E22+F22</f>
        <v>68</v>
      </c>
      <c r="H22" s="56">
        <f>+G22*100/D22</f>
        <v>97.142857142857139</v>
      </c>
      <c r="I22" s="53">
        <v>68</v>
      </c>
      <c r="J22" s="59">
        <f>+I22*100/G22</f>
        <v>100</v>
      </c>
      <c r="K22" s="53">
        <v>0</v>
      </c>
      <c r="L22" s="56">
        <f>+K22*100/G22</f>
        <v>0</v>
      </c>
      <c r="M22" s="9" t="s">
        <v>18</v>
      </c>
      <c r="N22" s="10">
        <v>60</v>
      </c>
      <c r="O22" s="11">
        <f>N22/I22*100</f>
        <v>88.235294117647058</v>
      </c>
      <c r="P22" s="47" t="s">
        <v>18</v>
      </c>
    </row>
    <row r="23" spans="1:16" ht="20.25" customHeight="1" x14ac:dyDescent="0.25">
      <c r="A23" s="51"/>
      <c r="B23" s="54"/>
      <c r="C23" s="54"/>
      <c r="D23" s="54"/>
      <c r="E23" s="54"/>
      <c r="F23" s="54"/>
      <c r="G23" s="54"/>
      <c r="H23" s="57"/>
      <c r="I23" s="54"/>
      <c r="J23" s="60"/>
      <c r="K23" s="54"/>
      <c r="L23" s="57"/>
      <c r="M23" s="13" t="s">
        <v>19</v>
      </c>
      <c r="N23" s="14">
        <v>4</v>
      </c>
      <c r="O23" s="15">
        <f>N23/I22*100</f>
        <v>5.8823529411764701</v>
      </c>
      <c r="P23" s="48"/>
    </row>
    <row r="24" spans="1:16" ht="20.25" customHeight="1" thickBot="1" x14ac:dyDescent="0.3">
      <c r="A24" s="52"/>
      <c r="B24" s="55"/>
      <c r="C24" s="55"/>
      <c r="D24" s="55"/>
      <c r="E24" s="55"/>
      <c r="F24" s="55"/>
      <c r="G24" s="55"/>
      <c r="H24" s="58"/>
      <c r="I24" s="55"/>
      <c r="J24" s="61"/>
      <c r="K24" s="55"/>
      <c r="L24" s="58"/>
      <c r="M24" s="16" t="s">
        <v>20</v>
      </c>
      <c r="N24" s="17">
        <v>4</v>
      </c>
      <c r="O24" s="18">
        <f>N24/I22*100</f>
        <v>5.8823529411764701</v>
      </c>
      <c r="P24" s="49"/>
    </row>
    <row r="25" spans="1:16" ht="20.25" customHeight="1" x14ac:dyDescent="0.25">
      <c r="A25" s="50" t="s">
        <v>25</v>
      </c>
      <c r="B25" s="53">
        <v>44</v>
      </c>
      <c r="C25" s="53">
        <v>23</v>
      </c>
      <c r="D25" s="53">
        <f>+B25+C25</f>
        <v>67</v>
      </c>
      <c r="E25" s="53">
        <v>42</v>
      </c>
      <c r="F25" s="53">
        <v>22</v>
      </c>
      <c r="G25" s="53">
        <f>+E25+F25</f>
        <v>64</v>
      </c>
      <c r="H25" s="56">
        <f>+G25*100/D25</f>
        <v>95.522388059701498</v>
      </c>
      <c r="I25" s="53">
        <v>64</v>
      </c>
      <c r="J25" s="59">
        <f>+I25*100/G25</f>
        <v>100</v>
      </c>
      <c r="K25" s="70">
        <v>0</v>
      </c>
      <c r="L25" s="56">
        <f>+K25*100/G25</f>
        <v>0</v>
      </c>
      <c r="M25" s="9" t="s">
        <v>18</v>
      </c>
      <c r="N25" s="10">
        <v>59</v>
      </c>
      <c r="O25" s="11">
        <f>N25/I25*100</f>
        <v>92.1875</v>
      </c>
      <c r="P25" s="47" t="s">
        <v>18</v>
      </c>
    </row>
    <row r="26" spans="1:16" ht="20.25" customHeight="1" x14ac:dyDescent="0.25">
      <c r="A26" s="51"/>
      <c r="B26" s="54"/>
      <c r="C26" s="54"/>
      <c r="D26" s="54"/>
      <c r="E26" s="54"/>
      <c r="F26" s="54"/>
      <c r="G26" s="54"/>
      <c r="H26" s="57"/>
      <c r="I26" s="54"/>
      <c r="J26" s="60"/>
      <c r="K26" s="71"/>
      <c r="L26" s="57"/>
      <c r="M26" s="13" t="s">
        <v>19</v>
      </c>
      <c r="N26" s="14">
        <v>4</v>
      </c>
      <c r="O26" s="15">
        <f>N26/I25*100</f>
        <v>6.25</v>
      </c>
      <c r="P26" s="48"/>
    </row>
    <row r="27" spans="1:16" ht="20.25" customHeight="1" thickBot="1" x14ac:dyDescent="0.3">
      <c r="A27" s="52"/>
      <c r="B27" s="55"/>
      <c r="C27" s="55"/>
      <c r="D27" s="55"/>
      <c r="E27" s="55"/>
      <c r="F27" s="55"/>
      <c r="G27" s="55"/>
      <c r="H27" s="58"/>
      <c r="I27" s="55"/>
      <c r="J27" s="61"/>
      <c r="K27" s="72"/>
      <c r="L27" s="58"/>
      <c r="M27" s="16" t="s">
        <v>20</v>
      </c>
      <c r="N27" s="17">
        <v>1</v>
      </c>
      <c r="O27" s="20">
        <f>N27/I25*100</f>
        <v>1.5625</v>
      </c>
      <c r="P27" s="49"/>
    </row>
    <row r="28" spans="1:16" ht="20.25" customHeight="1" x14ac:dyDescent="0.25">
      <c r="A28" s="50" t="s">
        <v>26</v>
      </c>
      <c r="B28" s="53">
        <v>45</v>
      </c>
      <c r="C28" s="53">
        <v>25</v>
      </c>
      <c r="D28" s="53">
        <f>+B28+C28</f>
        <v>70</v>
      </c>
      <c r="E28" s="53">
        <v>42</v>
      </c>
      <c r="F28" s="53">
        <v>23</v>
      </c>
      <c r="G28" s="53">
        <f>+E28+F28</f>
        <v>65</v>
      </c>
      <c r="H28" s="56">
        <f>+G28*100/D28</f>
        <v>92.857142857142861</v>
      </c>
      <c r="I28" s="53">
        <v>65</v>
      </c>
      <c r="J28" s="59">
        <f>+I28*100/G28</f>
        <v>100</v>
      </c>
      <c r="K28" s="53">
        <v>0</v>
      </c>
      <c r="L28" s="56">
        <f>+K28*100/G28</f>
        <v>0</v>
      </c>
      <c r="M28" s="9" t="s">
        <v>18</v>
      </c>
      <c r="N28" s="10">
        <v>58</v>
      </c>
      <c r="O28" s="21">
        <f>N28/I28*100</f>
        <v>89.230769230769241</v>
      </c>
      <c r="P28" s="73" t="s">
        <v>18</v>
      </c>
    </row>
    <row r="29" spans="1:16" ht="20.25" customHeight="1" x14ac:dyDescent="0.25">
      <c r="A29" s="51"/>
      <c r="B29" s="54"/>
      <c r="C29" s="54"/>
      <c r="D29" s="54"/>
      <c r="E29" s="54"/>
      <c r="F29" s="54"/>
      <c r="G29" s="54"/>
      <c r="H29" s="57"/>
      <c r="I29" s="54"/>
      <c r="J29" s="60"/>
      <c r="K29" s="54"/>
      <c r="L29" s="57"/>
      <c r="M29" s="13" t="s">
        <v>19</v>
      </c>
      <c r="N29" s="14">
        <v>4</v>
      </c>
      <c r="O29" s="22">
        <f>N29/I28*100</f>
        <v>6.1538461538461542</v>
      </c>
      <c r="P29" s="74"/>
    </row>
    <row r="30" spans="1:16" ht="20.25" customHeight="1" thickBot="1" x14ac:dyDescent="0.3">
      <c r="A30" s="52"/>
      <c r="B30" s="55"/>
      <c r="C30" s="55"/>
      <c r="D30" s="55"/>
      <c r="E30" s="55"/>
      <c r="F30" s="55"/>
      <c r="G30" s="55"/>
      <c r="H30" s="58"/>
      <c r="I30" s="55"/>
      <c r="J30" s="61"/>
      <c r="K30" s="55"/>
      <c r="L30" s="58"/>
      <c r="M30" s="16" t="s">
        <v>20</v>
      </c>
      <c r="N30" s="23">
        <v>3</v>
      </c>
      <c r="O30" s="24">
        <f>N30/I28*100</f>
        <v>4.6153846153846159</v>
      </c>
      <c r="P30" s="75"/>
    </row>
    <row r="31" spans="1:16" s="6" customFormat="1" ht="24.75" customHeight="1" thickBot="1" x14ac:dyDescent="0.3">
      <c r="A31" s="25" t="s">
        <v>13</v>
      </c>
      <c r="B31" s="26">
        <f t="shared" ref="B31:G31" si="0">SUM(B10:B30)</f>
        <v>294</v>
      </c>
      <c r="C31" s="26">
        <f t="shared" si="0"/>
        <v>182</v>
      </c>
      <c r="D31" s="26">
        <f t="shared" si="0"/>
        <v>476</v>
      </c>
      <c r="E31" s="26">
        <f t="shared" si="0"/>
        <v>284</v>
      </c>
      <c r="F31" s="26">
        <f t="shared" si="0"/>
        <v>177</v>
      </c>
      <c r="G31" s="26">
        <f t="shared" si="0"/>
        <v>461</v>
      </c>
      <c r="H31" s="27">
        <f>+G31*100/D31</f>
        <v>96.848739495798313</v>
      </c>
      <c r="I31" s="26">
        <f>SUM(I10:I30)</f>
        <v>461</v>
      </c>
      <c r="J31" s="28">
        <f>+I31*100/G31</f>
        <v>100</v>
      </c>
      <c r="K31" s="26">
        <f>SUM(K25:K30)</f>
        <v>0</v>
      </c>
      <c r="L31" s="27">
        <f>+K31*100/G31</f>
        <v>0</v>
      </c>
      <c r="M31" s="29"/>
      <c r="N31" s="26">
        <f>SUM(N10:N30)</f>
        <v>461</v>
      </c>
      <c r="O31" s="26"/>
      <c r="P31" s="30"/>
    </row>
    <row r="32" spans="1:16" ht="18" customHeight="1" thickTop="1" x14ac:dyDescent="0.25">
      <c r="A32" s="31"/>
      <c r="B32" s="32"/>
      <c r="C32" s="32"/>
      <c r="D32" s="32"/>
      <c r="E32" s="32"/>
      <c r="F32" s="32"/>
      <c r="G32" s="32"/>
      <c r="H32" s="33"/>
      <c r="I32" s="32"/>
      <c r="J32" s="34"/>
      <c r="K32" s="32"/>
      <c r="L32" s="33"/>
      <c r="M32" s="35"/>
      <c r="N32" s="32"/>
      <c r="O32" s="32"/>
      <c r="P32" s="36"/>
    </row>
    <row r="33" spans="1:16" ht="18.75" customHeight="1" x14ac:dyDescent="0.25">
      <c r="A33" s="76" t="s">
        <v>34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 ht="18.75" customHeight="1" thickBot="1" x14ac:dyDescent="0.3">
      <c r="A34" s="31"/>
      <c r="B34" s="32"/>
      <c r="C34" s="32"/>
      <c r="D34" s="32"/>
      <c r="E34" s="32"/>
      <c r="F34" s="32"/>
      <c r="G34" s="32"/>
      <c r="H34" s="33"/>
      <c r="I34" s="32"/>
      <c r="J34" s="34"/>
      <c r="K34" s="32"/>
      <c r="L34" s="33"/>
      <c r="M34" s="35"/>
      <c r="N34" s="32"/>
      <c r="O34" s="32"/>
      <c r="P34" s="36"/>
    </row>
    <row r="35" spans="1:16" ht="36.75" customHeight="1" thickTop="1" x14ac:dyDescent="0.25">
      <c r="A35" s="64" t="s">
        <v>33</v>
      </c>
      <c r="B35" s="66" t="s">
        <v>0</v>
      </c>
      <c r="C35" s="66"/>
      <c r="D35" s="66"/>
      <c r="E35" s="66" t="s">
        <v>4</v>
      </c>
      <c r="F35" s="66"/>
      <c r="G35" s="66"/>
      <c r="H35" s="67" t="s">
        <v>5</v>
      </c>
      <c r="I35" s="66" t="s">
        <v>6</v>
      </c>
      <c r="J35" s="67" t="s">
        <v>5</v>
      </c>
      <c r="K35" s="66" t="s">
        <v>7</v>
      </c>
      <c r="L35" s="67" t="s">
        <v>5</v>
      </c>
      <c r="M35" s="66" t="s">
        <v>15</v>
      </c>
      <c r="N35" s="66" t="s">
        <v>16</v>
      </c>
      <c r="O35" s="66"/>
      <c r="P35" s="62" t="s">
        <v>17</v>
      </c>
    </row>
    <row r="36" spans="1:16" ht="24" customHeight="1" thickBot="1" x14ac:dyDescent="0.3">
      <c r="A36" s="65"/>
      <c r="B36" s="37" t="s">
        <v>1</v>
      </c>
      <c r="C36" s="37" t="s">
        <v>2</v>
      </c>
      <c r="D36" s="37" t="s">
        <v>3</v>
      </c>
      <c r="E36" s="37" t="s">
        <v>1</v>
      </c>
      <c r="F36" s="37" t="s">
        <v>2</v>
      </c>
      <c r="G36" s="37" t="s">
        <v>3</v>
      </c>
      <c r="H36" s="68"/>
      <c r="I36" s="69"/>
      <c r="J36" s="68"/>
      <c r="K36" s="69"/>
      <c r="L36" s="68"/>
      <c r="M36" s="69"/>
      <c r="N36" s="37" t="s">
        <v>21</v>
      </c>
      <c r="O36" s="37" t="s">
        <v>5</v>
      </c>
      <c r="P36" s="63"/>
    </row>
    <row r="37" spans="1:16" ht="21" customHeight="1" x14ac:dyDescent="0.25">
      <c r="A37" s="50" t="s">
        <v>32</v>
      </c>
      <c r="B37" s="53">
        <v>294</v>
      </c>
      <c r="C37" s="53">
        <v>182</v>
      </c>
      <c r="D37" s="53">
        <f>+B37+C37</f>
        <v>476</v>
      </c>
      <c r="E37" s="53">
        <v>284</v>
      </c>
      <c r="F37" s="53">
        <v>177</v>
      </c>
      <c r="G37" s="53">
        <f>+E37+F37</f>
        <v>461</v>
      </c>
      <c r="H37" s="56">
        <f>+G37*100/D37</f>
        <v>96.848739495798313</v>
      </c>
      <c r="I37" s="53">
        <v>461</v>
      </c>
      <c r="J37" s="59">
        <f>+I37*100/G37</f>
        <v>100</v>
      </c>
      <c r="K37" s="53">
        <v>0</v>
      </c>
      <c r="L37" s="56">
        <f>+K37*100/G37</f>
        <v>0</v>
      </c>
      <c r="M37" s="9" t="s">
        <v>18</v>
      </c>
      <c r="N37" s="10">
        <v>371</v>
      </c>
      <c r="O37" s="21">
        <f>N37/I37*100</f>
        <v>80.477223427331893</v>
      </c>
      <c r="P37" s="73" t="s">
        <v>18</v>
      </c>
    </row>
    <row r="38" spans="1:16" ht="21" customHeight="1" x14ac:dyDescent="0.25">
      <c r="A38" s="51"/>
      <c r="B38" s="54"/>
      <c r="C38" s="54"/>
      <c r="D38" s="54"/>
      <c r="E38" s="54"/>
      <c r="F38" s="54"/>
      <c r="G38" s="54"/>
      <c r="H38" s="57"/>
      <c r="I38" s="54"/>
      <c r="J38" s="60"/>
      <c r="K38" s="54"/>
      <c r="L38" s="57"/>
      <c r="M38" s="13" t="s">
        <v>19</v>
      </c>
      <c r="N38" s="14">
        <v>47</v>
      </c>
      <c r="O38" s="22">
        <f>N38/I37*100</f>
        <v>10.195227765726681</v>
      </c>
      <c r="P38" s="74"/>
    </row>
    <row r="39" spans="1:16" ht="21" customHeight="1" thickBot="1" x14ac:dyDescent="0.3">
      <c r="A39" s="52"/>
      <c r="B39" s="55"/>
      <c r="C39" s="55"/>
      <c r="D39" s="55"/>
      <c r="E39" s="55"/>
      <c r="F39" s="55"/>
      <c r="G39" s="55"/>
      <c r="H39" s="58"/>
      <c r="I39" s="55"/>
      <c r="J39" s="61"/>
      <c r="K39" s="55"/>
      <c r="L39" s="58"/>
      <c r="M39" s="16" t="s">
        <v>20</v>
      </c>
      <c r="N39" s="23">
        <v>43</v>
      </c>
      <c r="O39" s="24">
        <f>N39/I37*100</f>
        <v>9.3275488069414312</v>
      </c>
      <c r="P39" s="75"/>
    </row>
    <row r="40" spans="1:16" s="6" customFormat="1" ht="21" customHeight="1" thickBot="1" x14ac:dyDescent="0.3">
      <c r="A40" s="38" t="s">
        <v>13</v>
      </c>
      <c r="B40" s="39">
        <f t="shared" ref="B40:G40" si="1">SUM(B37)</f>
        <v>294</v>
      </c>
      <c r="C40" s="39">
        <f t="shared" si="1"/>
        <v>182</v>
      </c>
      <c r="D40" s="39">
        <f t="shared" si="1"/>
        <v>476</v>
      </c>
      <c r="E40" s="39">
        <f t="shared" si="1"/>
        <v>284</v>
      </c>
      <c r="F40" s="39">
        <f t="shared" si="1"/>
        <v>177</v>
      </c>
      <c r="G40" s="39">
        <f t="shared" si="1"/>
        <v>461</v>
      </c>
      <c r="H40" s="40">
        <f>+G40*100/D40</f>
        <v>96.848739495798313</v>
      </c>
      <c r="I40" s="39">
        <f>SUM(I37)</f>
        <v>461</v>
      </c>
      <c r="J40" s="41">
        <f>+I40*100/G40</f>
        <v>100</v>
      </c>
      <c r="K40" s="39">
        <v>0</v>
      </c>
      <c r="L40" s="40">
        <f>+K40*100/G40</f>
        <v>0</v>
      </c>
      <c r="M40" s="42"/>
      <c r="N40" s="39">
        <f>SUM(N37:N39)</f>
        <v>461</v>
      </c>
      <c r="O40" s="39">
        <f>SUM(O37:O39)</f>
        <v>100.00000000000001</v>
      </c>
      <c r="P40" s="43"/>
    </row>
    <row r="41" spans="1:16" ht="24" customHeight="1" thickTop="1" x14ac:dyDescent="0.25">
      <c r="A41" s="5" t="s">
        <v>29</v>
      </c>
      <c r="C41" s="32"/>
      <c r="D41" s="32"/>
      <c r="E41" s="32"/>
      <c r="F41" s="32"/>
      <c r="G41" s="32"/>
      <c r="H41" s="33"/>
      <c r="I41" s="32"/>
      <c r="J41" s="34"/>
      <c r="K41" s="32"/>
      <c r="L41" s="33"/>
      <c r="M41" s="36"/>
      <c r="N41" s="32"/>
      <c r="O41" s="32"/>
      <c r="P41" s="36"/>
    </row>
    <row r="42" spans="1:16" ht="19.5" customHeight="1" x14ac:dyDescent="0.25">
      <c r="A42" s="6" t="s">
        <v>30</v>
      </c>
      <c r="C42" s="32"/>
      <c r="D42" s="32"/>
      <c r="E42" s="32"/>
      <c r="F42" s="32"/>
      <c r="G42" s="32"/>
      <c r="H42" s="33"/>
      <c r="I42" s="32"/>
      <c r="J42" s="34"/>
      <c r="K42" s="32"/>
      <c r="L42" s="33"/>
      <c r="M42" s="36"/>
      <c r="N42" s="32"/>
      <c r="O42" s="32"/>
      <c r="P42" s="36"/>
    </row>
    <row r="43" spans="1:16" ht="28.5" customHeight="1" x14ac:dyDescent="0.25">
      <c r="C43" s="32"/>
      <c r="D43" s="32"/>
      <c r="E43" s="32"/>
      <c r="F43" s="32"/>
      <c r="G43" s="32"/>
      <c r="H43" s="33"/>
      <c r="I43" s="32"/>
      <c r="J43" s="34"/>
      <c r="K43" s="32"/>
      <c r="L43" s="33"/>
      <c r="M43" s="36"/>
      <c r="N43" s="32"/>
      <c r="O43" s="32"/>
      <c r="P43" s="36"/>
    </row>
    <row r="44" spans="1:16" ht="28.5" customHeight="1" x14ac:dyDescent="0.25">
      <c r="A44" s="5" t="s">
        <v>11</v>
      </c>
      <c r="C44" s="32"/>
      <c r="D44" s="32"/>
      <c r="E44" s="32"/>
      <c r="F44" s="32"/>
      <c r="G44" s="32"/>
      <c r="H44" s="33"/>
      <c r="I44" s="32"/>
      <c r="J44" s="34"/>
      <c r="K44" s="32"/>
      <c r="L44" s="33"/>
      <c r="M44" s="36"/>
      <c r="N44" s="32"/>
      <c r="O44" s="32"/>
      <c r="P44" s="36"/>
    </row>
    <row r="45" spans="1:16" x14ac:dyDescent="0.25">
      <c r="A45" s="5" t="s">
        <v>31</v>
      </c>
    </row>
    <row r="46" spans="1:16" x14ac:dyDescent="0.25">
      <c r="N46" s="44"/>
    </row>
    <row r="47" spans="1:16" x14ac:dyDescent="0.25">
      <c r="K47" s="44"/>
    </row>
    <row r="48" spans="1:16" x14ac:dyDescent="0.25">
      <c r="K48" s="44"/>
    </row>
    <row r="49" spans="11:11" x14ac:dyDescent="0.25">
      <c r="K49" s="44"/>
    </row>
    <row r="50" spans="11:11" x14ac:dyDescent="0.25">
      <c r="K50" s="44"/>
    </row>
  </sheetData>
  <mergeCells count="132">
    <mergeCell ref="D6:M6"/>
    <mergeCell ref="J37:J39"/>
    <mergeCell ref="K37:K39"/>
    <mergeCell ref="L37:L39"/>
    <mergeCell ref="P37:P39"/>
    <mergeCell ref="A35:A36"/>
    <mergeCell ref="B35:D35"/>
    <mergeCell ref="E35:G35"/>
    <mergeCell ref="H35:H36"/>
    <mergeCell ref="I35:I36"/>
    <mergeCell ref="J35:J36"/>
    <mergeCell ref="K35:K36"/>
    <mergeCell ref="L35:L36"/>
    <mergeCell ref="M35:M36"/>
    <mergeCell ref="N35:O35"/>
    <mergeCell ref="P35:P36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K28:K30"/>
    <mergeCell ref="L28:L30"/>
    <mergeCell ref="P28:P30"/>
    <mergeCell ref="F28:F30"/>
    <mergeCell ref="G28:G30"/>
    <mergeCell ref="H28:H30"/>
    <mergeCell ref="I28:I30"/>
    <mergeCell ref="J28:J30"/>
    <mergeCell ref="A33:P33"/>
    <mergeCell ref="P22:P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P25:P27"/>
    <mergeCell ref="F22:F24"/>
    <mergeCell ref="G22:G24"/>
    <mergeCell ref="H22:H24"/>
    <mergeCell ref="K16:K18"/>
    <mergeCell ref="L16:L18"/>
    <mergeCell ref="A28:A30"/>
    <mergeCell ref="B28:B30"/>
    <mergeCell ref="C28:C30"/>
    <mergeCell ref="D28:D30"/>
    <mergeCell ref="E28:E30"/>
    <mergeCell ref="K22:K24"/>
    <mergeCell ref="L22:L24"/>
    <mergeCell ref="B16:B18"/>
    <mergeCell ref="C16:C18"/>
    <mergeCell ref="D16:D18"/>
    <mergeCell ref="E16:E18"/>
    <mergeCell ref="I22:I24"/>
    <mergeCell ref="J22:J24"/>
    <mergeCell ref="A22:A24"/>
    <mergeCell ref="B22:B24"/>
    <mergeCell ref="C22:C24"/>
    <mergeCell ref="D22:D24"/>
    <mergeCell ref="E22:E24"/>
    <mergeCell ref="N8:O8"/>
    <mergeCell ref="K8:K9"/>
    <mergeCell ref="L8:L9"/>
    <mergeCell ref="M8:M9"/>
    <mergeCell ref="P16:P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P19:P21"/>
    <mergeCell ref="F16:F18"/>
    <mergeCell ref="G16:G18"/>
    <mergeCell ref="H16:H18"/>
    <mergeCell ref="I16:I18"/>
    <mergeCell ref="J16:J18"/>
    <mergeCell ref="A16:A18"/>
    <mergeCell ref="F10:F12"/>
    <mergeCell ref="G10:G12"/>
    <mergeCell ref="H10:H12"/>
    <mergeCell ref="I10:I12"/>
    <mergeCell ref="J10:J12"/>
    <mergeCell ref="K10:K12"/>
    <mergeCell ref="L10:L12"/>
    <mergeCell ref="A8:A9"/>
    <mergeCell ref="B8:D8"/>
    <mergeCell ref="E8:G8"/>
    <mergeCell ref="H8:H9"/>
    <mergeCell ref="I8:I9"/>
    <mergeCell ref="J8:J9"/>
    <mergeCell ref="A1:P1"/>
    <mergeCell ref="A2:P2"/>
    <mergeCell ref="A3:P3"/>
    <mergeCell ref="A4:P4"/>
    <mergeCell ref="P13:P15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A10:A12"/>
    <mergeCell ref="B10:B12"/>
    <mergeCell ref="C10:C12"/>
    <mergeCell ref="D10:D12"/>
    <mergeCell ref="E10:E12"/>
    <mergeCell ref="P8:P9"/>
    <mergeCell ref="P10:P12"/>
  </mergeCells>
  <pageMargins left="0.7" right="0.7" top="0.75" bottom="0.75" header="0.3" footer="0.3"/>
  <pageSetup scale="55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EAST SENA BY ELEC 2014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2014-09-02T19:10:17Z</dcterms:modified>
</cp:coreProperties>
</file>